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83dea277ad8c53ae/Documents/Scouts/KSWP/Website/members/"/>
    </mc:Choice>
  </mc:AlternateContent>
  <xr:revisionPtr revIDLastSave="3" documentId="13_ncr:1_{893A96B7-971C-724C-ACCA-28C05B244703}" xr6:coauthVersionLast="47" xr6:coauthVersionMax="47" xr10:uidLastSave="{4F1F630F-CF8C-4886-BB85-CD997428C428}"/>
  <bookViews>
    <workbookView xWindow="-120" yWindow="-120" windowWidth="38640" windowHeight="21120" tabRatio="891" activeTab="2" xr2:uid="{00000000-000D-0000-FFFF-FFFF00000000}"/>
  </bookViews>
  <sheets>
    <sheet name="Cover" sheetId="8" r:id="rId1"/>
    <sheet name="Summary" sheetId="3" r:id="rId2"/>
    <sheet name="Membership" sheetId="2" r:id="rId3"/>
    <sheet name="Weekend Away" sheetId="1" r:id="rId4"/>
    <sheet name="Social Events" sheetId="10" r:id="rId5"/>
    <sheet name="Merchandise" sheetId="4" r:id="rId6"/>
    <sheet name="Miscellaneous" sheetId="5" r:id="rId7"/>
    <sheet name="Budget" sheetId="9" r:id="rId8"/>
  </sheets>
  <definedNames>
    <definedName name="_xlnm._FilterDatabase" localSheetId="5" hidden="1">Merchandise!$A$4:$B$8</definedName>
    <definedName name="_xlnm.Print_Area" localSheetId="0">Cover!$A$1:$B$42</definedName>
    <definedName name="_xlnm.Print_Area" localSheetId="2">Membership!$A$1:$G$169</definedName>
    <definedName name="_xlnm.Print_Area" localSheetId="5">Merchandise!$A$1:$G$10</definedName>
    <definedName name="_xlnm.Print_Area" localSheetId="6">Miscellaneous!$A$1:$G$13</definedName>
    <definedName name="_xlnm.Print_Area" localSheetId="4">'Social Events'!$A$1:$G$13</definedName>
    <definedName name="_xlnm.Print_Area" localSheetId="1">Summary!$A$1:$H$33</definedName>
    <definedName name="_xlnm.Print_Area" localSheetId="3">'Weekend Away'!$A$1:$G$12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8" i="3" s="1"/>
  <c r="D166" i="2" l="1"/>
  <c r="B166" i="2"/>
  <c r="F166" i="2" l="1"/>
  <c r="D5" i="10" l="1"/>
  <c r="D12" i="10"/>
  <c r="C10" i="3" s="1"/>
  <c r="B12" i="10"/>
  <c r="B10" i="3" s="1"/>
  <c r="D10" i="3" s="1"/>
  <c r="D3" i="9"/>
  <c r="F12" i="10" l="1"/>
  <c r="B11" i="1"/>
  <c r="B8" i="3"/>
  <c r="C7" i="3"/>
  <c r="D9" i="3"/>
  <c r="D11" i="5"/>
  <c r="C12" i="3" s="1"/>
  <c r="B11" i="5"/>
  <c r="B12" i="3" s="1"/>
  <c r="D10" i="4"/>
  <c r="B10" i="4"/>
  <c r="B11" i="3" s="1"/>
  <c r="D8" i="3" l="1"/>
  <c r="F11" i="1"/>
  <c r="F10" i="4"/>
  <c r="C11" i="3"/>
  <c r="D11" i="3" s="1"/>
  <c r="F11" i="5"/>
  <c r="D12" i="3"/>
  <c r="B7" i="3"/>
  <c r="D7" i="3" s="1"/>
  <c r="D14" i="3" l="1"/>
  <c r="D16" i="9"/>
</calcChain>
</file>

<file path=xl/sharedStrings.xml><?xml version="1.0" encoding="utf-8"?>
<sst xmlns="http://schemas.openxmlformats.org/spreadsheetml/2006/main" count="246" uniqueCount="66">
  <si>
    <t>Income (£)</t>
  </si>
  <si>
    <t>Expenditure (£)</t>
  </si>
  <si>
    <t>Balance (£)</t>
  </si>
  <si>
    <t>Total</t>
  </si>
  <si>
    <t>Queen's Scout Working Party</t>
  </si>
  <si>
    <t>Karen Newton</t>
  </si>
  <si>
    <t>Chris Stone</t>
  </si>
  <si>
    <t>Steve Smith</t>
  </si>
  <si>
    <t>Alex Tosh</t>
  </si>
  <si>
    <t>Richard Smith</t>
  </si>
  <si>
    <t>James Hage</t>
  </si>
  <si>
    <t>George Bayles</t>
  </si>
  <si>
    <t>Helen Heenan</t>
  </si>
  <si>
    <t>James Stafford</t>
  </si>
  <si>
    <t>Ian Porter</t>
  </si>
  <si>
    <t>Toby Parker</t>
  </si>
  <si>
    <t>Caroline-Louisa Hicks</t>
  </si>
  <si>
    <t>Bev Martin</t>
  </si>
  <si>
    <t>AFTER AGM</t>
  </si>
  <si>
    <t>Claire Mollart</t>
  </si>
  <si>
    <t>Ian Bolt</t>
  </si>
  <si>
    <t>Jessica Brown</t>
  </si>
  <si>
    <t>Jay Mitchell</t>
  </si>
  <si>
    <t>Detail</t>
  </si>
  <si>
    <t>Website Hosting</t>
  </si>
  <si>
    <t>75th Anniversary Celebrations</t>
  </si>
  <si>
    <t>Membership</t>
  </si>
  <si>
    <t>Subsidised Balance</t>
  </si>
  <si>
    <t>Postage &amp; Stationery</t>
  </si>
  <si>
    <t>Contingency Fund</t>
  </si>
  <si>
    <t>Committee Meeting Expenses</t>
  </si>
  <si>
    <t>Start of Year</t>
  </si>
  <si>
    <t>End of Year</t>
  </si>
  <si>
    <t>QSWP Summary of Accounts 2018-2019</t>
  </si>
  <si>
    <t>Balance brought forward (06/04/2018)</t>
  </si>
  <si>
    <t>Balance carried forward (05/04/2019)</t>
  </si>
  <si>
    <t>Membership 2018/19</t>
  </si>
  <si>
    <t>Weekend Away 2019</t>
  </si>
  <si>
    <t>Merchandise 2018/19</t>
  </si>
  <si>
    <t>Miscellaneous 2018/19</t>
  </si>
  <si>
    <t>QSWP Membership 2018/2019</t>
  </si>
  <si>
    <t>QSWP Weekend Away 2018</t>
  </si>
  <si>
    <t>QSWP Merchandise 2018/19</t>
  </si>
  <si>
    <t>QSWP Miscellaneous 2018/19</t>
  </si>
  <si>
    <t>2019/20 Budget</t>
  </si>
  <si>
    <t>Merchandising</t>
  </si>
  <si>
    <r>
      <t xml:space="preserve">Social Fund </t>
    </r>
    <r>
      <rPr>
        <sz val="10"/>
        <rFont val="Pru Sans Normal"/>
      </rPr>
      <t>£1 per member at end of year 18/19</t>
    </r>
  </si>
  <si>
    <t>Website Domain &amp; Hosting</t>
  </si>
  <si>
    <t>Recruitment</t>
  </si>
  <si>
    <t>Social Events</t>
  </si>
  <si>
    <t>QSWP Social Events 2018</t>
  </si>
  <si>
    <t>Dublin</t>
  </si>
  <si>
    <t>Powerboating</t>
  </si>
  <si>
    <t>Committee Expenses</t>
  </si>
  <si>
    <t>Neckers</t>
  </si>
  <si>
    <t>75th Anniversary Badges</t>
  </si>
  <si>
    <t>Necker Sales</t>
  </si>
  <si>
    <t>Accommodation</t>
  </si>
  <si>
    <t>Dinner Donation</t>
  </si>
  <si>
    <t>Food Cost</t>
  </si>
  <si>
    <t>Camp Expenses</t>
  </si>
  <si>
    <t>Interest Received</t>
  </si>
  <si>
    <t>Weekend Away 2018</t>
  </si>
  <si>
    <t>26 Attendees</t>
  </si>
  <si>
    <t xml:space="preserve"> Annual Accounts 2018-19</t>
  </si>
  <si>
    <t>Membership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</si>
</sst>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0.00_ ;\-#,##0.00\ "/>
  </numFmts>
  <fonts count="9">
    <font>
      <sz val="11"/>
      <name val="Pru Sans Normal"/>
    </font>
    <font>
      <sz val="11"/>
      <name val="Pru Sans Normal"/>
    </font>
    <font>
      <b/>
      <sz val="11"/>
      <name val="Pru Sans Normal"/>
    </font>
    <font>
      <sz val="8"/>
      <name val="Pru Sans Normal"/>
    </font>
    <font>
      <b/>
      <u/>
      <sz val="11"/>
      <name val="Pru Sans Normal"/>
    </font>
    <font>
      <b/>
      <sz val="20"/>
      <name val="Arial"/>
    </font>
    <font>
      <b/>
      <sz val="26"/>
      <name val="Arial"/>
    </font>
    <font>
      <b/>
      <u val="singleAccounting"/>
      <sz val="11"/>
      <name val="Pru Sans Normal"/>
    </font>
    <font>
      <sz val="10"/>
      <name val="Pru Sans Norm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43" fontId="0" fillId="0" borderId="0" xfId="2" applyFont="1"/>
    <xf numFmtId="43" fontId="0" fillId="0" borderId="0" xfId="2" applyFont="1" applyFill="1"/>
    <xf numFmtId="43" fontId="0" fillId="0" borderId="0" xfId="2" applyFont="1" applyBorder="1"/>
    <xf numFmtId="43" fontId="0" fillId="0" borderId="0" xfId="2" applyFont="1" applyFill="1" applyBorder="1"/>
    <xf numFmtId="43" fontId="0" fillId="0" borderId="2" xfId="2" applyFont="1" applyBorder="1"/>
    <xf numFmtId="43" fontId="0" fillId="0" borderId="0" xfId="2" applyFont="1" applyAlignment="1">
      <alignment horizontal="right"/>
    </xf>
    <xf numFmtId="43" fontId="2" fillId="0" borderId="0" xfId="2" applyFont="1"/>
    <xf numFmtId="0" fontId="0" fillId="0" borderId="0" xfId="0" applyAlignment="1">
      <alignment horizontal="left"/>
    </xf>
    <xf numFmtId="43" fontId="0" fillId="0" borderId="2" xfId="2" applyFont="1" applyFill="1" applyBorder="1"/>
    <xf numFmtId="43" fontId="0" fillId="0" borderId="0" xfId="2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0" fillId="0" borderId="0" xfId="0" applyNumberFormat="1"/>
    <xf numFmtId="8" fontId="0" fillId="0" borderId="0" xfId="2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7" fillId="0" borderId="0" xfId="2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703791</xdr:colOff>
      <xdr:row>30</xdr:row>
      <xdr:rowOff>105834</xdr:rowOff>
    </xdr:from>
    <xdr:to>
      <xdr:col>1</xdr:col>
      <xdr:colOff>2833158</xdr:colOff>
      <xdr:row>42</xdr:row>
      <xdr:rowOff>118534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4E2ED7D-79C7-A341-846A-32D1F2AA9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791" y="5588001"/>
          <a:ext cx="3060700" cy="2298700"/>
        </a:xfrm>
        <a:prstGeom prst="rect">
          <a:avLst/>
        </a:prstGeom>
      </xdr:spPr>
    </xdr:pic>
    <xdr:clientData/>
  </xdr:twoCellAnchor>
  <xdr:twoCellAnchor>
    <xdr:from>
      <xdr:col>0</xdr:col>
      <xdr:colOff>858837</xdr:colOff>
      <xdr:row>17</xdr:row>
      <xdr:rowOff>164042</xdr:rowOff>
    </xdr:from>
    <xdr:to>
      <xdr:col>1</xdr:col>
      <xdr:colOff>2678112</xdr:colOff>
      <xdr:row>26</xdr:row>
      <xdr:rowOff>116417</xdr:rowOff>
    </xdr:to>
    <xdr:pic>
      <xdr:nvPicPr>
        <xdr:cNvPr id="5916" name="Picture 10">
          <a:extLst>
            <a:ext uri="{FF2B5EF4-FFF2-40B4-BE49-F238E27FC236}">
              <a16:creationId xmlns:a16="http://schemas.microsoft.com/office/drawing/2014/main" id="{00000000-0008-0000-0000-00001C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2" t="4082" r="4422" b="6531"/>
        <a:stretch>
          <a:fillRect/>
        </a:stretch>
      </xdr:blipFill>
      <xdr:spPr bwMode="auto">
        <a:xfrm>
          <a:off x="858837" y="3190875"/>
          <a:ext cx="2750608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473075</xdr:colOff>
      <xdr:row>1</xdr:row>
      <xdr:rowOff>21167</xdr:rowOff>
    </xdr:from>
    <xdr:to>
      <xdr:col>1</xdr:col>
      <xdr:colOff>3063875</xdr:colOff>
      <xdr:row>14</xdr:row>
      <xdr:rowOff>125942</xdr:rowOff>
    </xdr:to>
    <xdr:pic>
      <xdr:nvPicPr>
        <xdr:cNvPr id="5917" name="Picture 11" descr="Logo- large">
          <a:extLst>
            <a:ext uri="{FF2B5EF4-FFF2-40B4-BE49-F238E27FC236}">
              <a16:creationId xmlns:a16="http://schemas.microsoft.com/office/drawing/2014/main" id="{00000000-0008-0000-0000-00001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473075" y="190500"/>
          <a:ext cx="3522133" cy="2306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D34"/>
  <sheetViews>
    <sheetView zoomScale="60" zoomScaleNormal="60" workbookViewId="0">
      <selection activeCell="F25" sqref="F25"/>
    </sheetView>
  </sheetViews>
  <sheetFormatPr defaultColWidth="8.625" defaultRowHeight="14.25"/>
  <cols>
    <col min="1" max="1" width="12.125" customWidth="1"/>
    <col min="2" max="2" width="45" customWidth="1"/>
    <col min="3" max="3" width="10.625" customWidth="1"/>
  </cols>
  <sheetData>
    <row r="17" spans="1:4" ht="26.25">
      <c r="A17" s="25" t="s">
        <v>4</v>
      </c>
      <c r="B17" s="25"/>
      <c r="C17" s="8"/>
      <c r="D17" s="8"/>
    </row>
    <row r="29" spans="1:4" ht="33.75">
      <c r="A29" s="26" t="s">
        <v>64</v>
      </c>
      <c r="B29" s="26"/>
    </row>
    <row r="34" spans="3:4" ht="33.75">
      <c r="C34" s="9"/>
      <c r="D34" s="9"/>
    </row>
  </sheetData>
  <mergeCells count="2">
    <mergeCell ref="A17:B17"/>
    <mergeCell ref="A29:B29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"/>
  <sheetViews>
    <sheetView zoomScaleNormal="100" workbookViewId="0">
      <selection activeCell="C9" sqref="C9"/>
    </sheetView>
  </sheetViews>
  <sheetFormatPr defaultColWidth="8.625" defaultRowHeight="14.25"/>
  <cols>
    <col min="1" max="1" width="34.125" bestFit="1" customWidth="1"/>
    <col min="2" max="2" width="15.625" customWidth="1"/>
    <col min="3" max="3" width="17.375" customWidth="1"/>
    <col min="4" max="4" width="10.625" bestFit="1" customWidth="1"/>
    <col min="7" max="7" width="3.875" bestFit="1" customWidth="1"/>
    <col min="10" max="10" width="11.125" bestFit="1" customWidth="1"/>
  </cols>
  <sheetData>
    <row r="1" spans="1:4" ht="22.5" customHeight="1">
      <c r="B1" s="27" t="s">
        <v>33</v>
      </c>
      <c r="C1" s="27"/>
      <c r="D1" s="27"/>
    </row>
    <row r="2" spans="1:4" ht="22.5" customHeight="1">
      <c r="B2" s="21"/>
      <c r="C2" s="21"/>
      <c r="D2" s="21"/>
    </row>
    <row r="3" spans="1:4" ht="15">
      <c r="B3" s="20" t="s">
        <v>0</v>
      </c>
      <c r="C3" s="20" t="s">
        <v>1</v>
      </c>
      <c r="D3" s="20" t="s">
        <v>2</v>
      </c>
    </row>
    <row r="5" spans="1:4" ht="15">
      <c r="A5" s="1" t="s">
        <v>34</v>
      </c>
      <c r="B5" s="10"/>
      <c r="C5" s="10"/>
      <c r="D5" s="10">
        <v>1859.53</v>
      </c>
    </row>
    <row r="6" spans="1:4">
      <c r="B6" s="10"/>
      <c r="C6" s="10"/>
      <c r="D6" s="10"/>
    </row>
    <row r="7" spans="1:4">
      <c r="A7" t="s">
        <v>36</v>
      </c>
      <c r="B7" s="10">
        <f>+Membership!B166</f>
        <v>800</v>
      </c>
      <c r="C7" s="10">
        <f>+Membership!D166</f>
        <v>42.930000000000085</v>
      </c>
      <c r="D7" s="10">
        <f t="shared" ref="D7:D12" si="0">B7-C7</f>
        <v>757.06999999999994</v>
      </c>
    </row>
    <row r="8" spans="1:4">
      <c r="A8" t="s">
        <v>62</v>
      </c>
      <c r="B8" s="10">
        <f>'Weekend Away'!B11</f>
        <v>1132.5</v>
      </c>
      <c r="C8" s="10">
        <f>'Weekend Away'!D11-120</f>
        <v>1112.6199999999999</v>
      </c>
      <c r="D8" s="10">
        <f t="shared" si="0"/>
        <v>19.880000000000109</v>
      </c>
    </row>
    <row r="9" spans="1:4">
      <c r="A9" t="s">
        <v>37</v>
      </c>
      <c r="B9" s="10">
        <v>2885</v>
      </c>
      <c r="C9" s="10">
        <v>600</v>
      </c>
      <c r="D9" s="10">
        <f t="shared" si="0"/>
        <v>2285</v>
      </c>
    </row>
    <row r="10" spans="1:4">
      <c r="A10" t="s">
        <v>49</v>
      </c>
      <c r="B10" s="10">
        <f>+'Social Events'!B12</f>
        <v>718.5</v>
      </c>
      <c r="C10" s="10">
        <f>+'Social Events'!D12</f>
        <v>546.58000000000004</v>
      </c>
      <c r="D10" s="10">
        <f t="shared" si="0"/>
        <v>171.91999999999996</v>
      </c>
    </row>
    <row r="11" spans="1:4">
      <c r="A11" t="s">
        <v>38</v>
      </c>
      <c r="B11" s="10">
        <f>Merchandise!B10</f>
        <v>20.79</v>
      </c>
      <c r="C11" s="10">
        <f>Merchandise!D10</f>
        <v>389.98</v>
      </c>
      <c r="D11" s="10">
        <f t="shared" si="0"/>
        <v>-369.19</v>
      </c>
    </row>
    <row r="12" spans="1:4">
      <c r="A12" t="s">
        <v>39</v>
      </c>
      <c r="B12" s="10">
        <f>Miscellaneous!B11</f>
        <v>0.05</v>
      </c>
      <c r="C12" s="10">
        <f>Miscellaneous!D11</f>
        <v>194.07999999999998</v>
      </c>
      <c r="D12" s="10">
        <f t="shared" si="0"/>
        <v>-194.02999999999997</v>
      </c>
    </row>
    <row r="13" spans="1:4">
      <c r="B13" s="10"/>
      <c r="C13" s="10"/>
      <c r="D13" s="10"/>
    </row>
    <row r="14" spans="1:4" ht="15">
      <c r="A14" s="1" t="s">
        <v>35</v>
      </c>
      <c r="B14" s="10"/>
      <c r="C14" s="10"/>
      <c r="D14" s="16">
        <f>SUM(D5:D12)</f>
        <v>4530.18</v>
      </c>
    </row>
    <row r="15" spans="1:4">
      <c r="B15" s="5"/>
      <c r="C15" s="5"/>
      <c r="D15" s="5"/>
    </row>
    <row r="17" spans="4:5">
      <c r="D17" s="23"/>
      <c r="E17" s="6"/>
    </row>
    <row r="18" spans="4:5">
      <c r="D18" s="23"/>
      <c r="E18" s="6"/>
    </row>
    <row r="19" spans="4:5">
      <c r="E19" s="6"/>
    </row>
    <row r="20" spans="4:5">
      <c r="E20" s="6"/>
    </row>
    <row r="79" spans="1:4">
      <c r="D79">
        <v>21</v>
      </c>
    </row>
    <row r="80" spans="1:4" ht="15" thickBot="1">
      <c r="A80" s="2"/>
      <c r="B80" s="2"/>
      <c r="C80" s="2"/>
      <c r="D80" s="2"/>
    </row>
    <row r="81" spans="1:10" s="2" customFormat="1" ht="15.75" thickTop="1" thickBot="1">
      <c r="A81"/>
      <c r="B81"/>
      <c r="C81"/>
      <c r="D81"/>
    </row>
    <row r="82" spans="1:10" ht="15" thickTop="1">
      <c r="G82">
        <v>126</v>
      </c>
      <c r="J82" t="s">
        <v>18</v>
      </c>
    </row>
    <row r="84" spans="1:10">
      <c r="A84" t="s">
        <v>8</v>
      </c>
      <c r="C84">
        <v>5</v>
      </c>
    </row>
    <row r="85" spans="1:10">
      <c r="A85" t="s">
        <v>15</v>
      </c>
      <c r="C85">
        <v>5</v>
      </c>
    </row>
    <row r="86" spans="1:10">
      <c r="A86" t="s">
        <v>16</v>
      </c>
      <c r="C86">
        <v>5</v>
      </c>
    </row>
    <row r="87" spans="1:10">
      <c r="A87" t="s">
        <v>17</v>
      </c>
      <c r="C87">
        <v>5</v>
      </c>
    </row>
    <row r="88" spans="1:10">
      <c r="A88" t="s">
        <v>10</v>
      </c>
      <c r="C88">
        <v>5</v>
      </c>
    </row>
    <row r="89" spans="1:10">
      <c r="A89" t="s">
        <v>14</v>
      </c>
      <c r="C89">
        <v>5</v>
      </c>
    </row>
    <row r="90" spans="1:10">
      <c r="A90" t="s">
        <v>12</v>
      </c>
      <c r="C90">
        <v>5</v>
      </c>
    </row>
    <row r="91" spans="1:10">
      <c r="A91" t="s">
        <v>7</v>
      </c>
      <c r="C91">
        <v>5</v>
      </c>
    </row>
    <row r="92" spans="1:10">
      <c r="A92" t="s">
        <v>9</v>
      </c>
      <c r="C92">
        <v>5</v>
      </c>
    </row>
    <row r="93" spans="1:10">
      <c r="A93" t="s">
        <v>13</v>
      </c>
      <c r="C93">
        <v>5</v>
      </c>
    </row>
    <row r="94" spans="1:10">
      <c r="A94" t="s">
        <v>19</v>
      </c>
      <c r="C94">
        <v>5</v>
      </c>
    </row>
    <row r="95" spans="1:10">
      <c r="A95" t="s">
        <v>20</v>
      </c>
      <c r="C95">
        <v>5</v>
      </c>
    </row>
    <row r="96" spans="1:10">
      <c r="A96" t="s">
        <v>6</v>
      </c>
      <c r="C96">
        <v>5</v>
      </c>
      <c r="D96">
        <v>21</v>
      </c>
    </row>
    <row r="97" spans="1:3">
      <c r="A97" t="s">
        <v>5</v>
      </c>
      <c r="C97">
        <v>5</v>
      </c>
    </row>
    <row r="98" spans="1:3">
      <c r="A98" t="s">
        <v>21</v>
      </c>
      <c r="C98">
        <v>5</v>
      </c>
    </row>
    <row r="99" spans="1:3">
      <c r="A99" t="s">
        <v>22</v>
      </c>
      <c r="C99">
        <v>5</v>
      </c>
    </row>
    <row r="100" spans="1:3">
      <c r="A100" t="s">
        <v>11</v>
      </c>
      <c r="C100">
        <v>5</v>
      </c>
    </row>
  </sheetData>
  <mergeCells count="1">
    <mergeCell ref="B1:D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67"/>
  <sheetViews>
    <sheetView tabSelected="1" topLeftCell="A55" zoomScaleNormal="100" workbookViewId="0">
      <selection activeCell="K82" sqref="K82"/>
    </sheetView>
  </sheetViews>
  <sheetFormatPr defaultColWidth="8.625" defaultRowHeight="14.25"/>
  <cols>
    <col min="1" max="1" width="26.375" bestFit="1" customWidth="1"/>
    <col min="2" max="2" width="10" style="10" bestFit="1" customWidth="1"/>
    <col min="3" max="3" width="2.625" style="10" customWidth="1"/>
    <col min="4" max="4" width="14.625" style="10" bestFit="1" customWidth="1"/>
    <col min="5" max="5" width="4" style="10" customWidth="1"/>
    <col min="6" max="6" width="10.625" style="10" bestFit="1" customWidth="1"/>
  </cols>
  <sheetData>
    <row r="1" spans="1:6" ht="22.5" customHeight="1">
      <c r="B1" s="28" t="s">
        <v>40</v>
      </c>
      <c r="C1" s="28"/>
      <c r="D1" s="28"/>
      <c r="E1" s="28"/>
    </row>
    <row r="3" spans="1:6" s="1" customFormat="1" ht="15">
      <c r="A3" s="1" t="s">
        <v>23</v>
      </c>
      <c r="B3" s="16" t="s">
        <v>0</v>
      </c>
      <c r="C3" s="16"/>
      <c r="D3" s="16" t="s">
        <v>1</v>
      </c>
      <c r="E3" s="16"/>
      <c r="F3" s="16" t="s">
        <v>2</v>
      </c>
    </row>
    <row r="5" spans="1:6">
      <c r="A5" t="s">
        <v>65</v>
      </c>
      <c r="B5" s="10">
        <v>5</v>
      </c>
      <c r="D5" s="10">
        <v>0.27</v>
      </c>
    </row>
    <row r="6" spans="1:6">
      <c r="A6" t="s">
        <v>65</v>
      </c>
      <c r="B6" s="10">
        <v>5</v>
      </c>
      <c r="D6" s="10">
        <v>0.27</v>
      </c>
    </row>
    <row r="7" spans="1:6">
      <c r="A7" t="s">
        <v>65</v>
      </c>
      <c r="B7" s="10">
        <v>5</v>
      </c>
      <c r="D7" s="10">
        <v>0.27</v>
      </c>
    </row>
    <row r="8" spans="1:6">
      <c r="A8" t="s">
        <v>65</v>
      </c>
      <c r="B8" s="10">
        <v>5</v>
      </c>
      <c r="C8" s="11"/>
      <c r="D8" s="10">
        <v>0.27</v>
      </c>
      <c r="E8" s="11"/>
      <c r="F8" s="11"/>
    </row>
    <row r="9" spans="1:6">
      <c r="A9" t="s">
        <v>65</v>
      </c>
      <c r="B9" s="10">
        <v>5</v>
      </c>
      <c r="C9" s="11"/>
      <c r="D9" s="10">
        <v>0.27</v>
      </c>
      <c r="E9" s="11"/>
      <c r="F9" s="11"/>
    </row>
    <row r="10" spans="1:6">
      <c r="A10" t="s">
        <v>65</v>
      </c>
      <c r="B10" s="10">
        <v>5</v>
      </c>
      <c r="C10" s="11"/>
      <c r="D10" s="10">
        <v>0.27</v>
      </c>
      <c r="E10" s="11"/>
      <c r="F10" s="11"/>
    </row>
    <row r="11" spans="1:6">
      <c r="A11" t="s">
        <v>65</v>
      </c>
      <c r="B11" s="10">
        <v>5</v>
      </c>
      <c r="C11" s="11"/>
      <c r="D11" s="10">
        <v>0.27</v>
      </c>
      <c r="E11" s="11"/>
      <c r="F11" s="11"/>
    </row>
    <row r="12" spans="1:6">
      <c r="A12" t="s">
        <v>65</v>
      </c>
      <c r="B12" s="10">
        <v>5</v>
      </c>
      <c r="C12" s="11"/>
      <c r="D12" s="10">
        <v>0.27</v>
      </c>
      <c r="E12" s="11"/>
      <c r="F12" s="11"/>
    </row>
    <row r="13" spans="1:6">
      <c r="A13" t="s">
        <v>65</v>
      </c>
      <c r="B13" s="10">
        <v>5</v>
      </c>
      <c r="C13" s="11"/>
      <c r="D13" s="10">
        <v>0.27</v>
      </c>
      <c r="E13" s="11"/>
      <c r="F13" s="11"/>
    </row>
    <row r="14" spans="1:6">
      <c r="A14" t="s">
        <v>65</v>
      </c>
      <c r="B14" s="10">
        <v>5</v>
      </c>
      <c r="C14" s="11"/>
      <c r="D14" s="10">
        <v>0.27</v>
      </c>
      <c r="E14" s="11"/>
      <c r="F14" s="11"/>
    </row>
    <row r="15" spans="1:6">
      <c r="A15" t="s">
        <v>65</v>
      </c>
      <c r="B15" s="10">
        <v>5</v>
      </c>
      <c r="C15" s="11"/>
      <c r="D15" s="10">
        <v>0.27</v>
      </c>
      <c r="E15" s="11"/>
      <c r="F15" s="11"/>
    </row>
    <row r="16" spans="1:6">
      <c r="A16" t="s">
        <v>65</v>
      </c>
      <c r="B16" s="10">
        <v>5</v>
      </c>
      <c r="C16" s="11"/>
      <c r="D16" s="10">
        <v>0.27</v>
      </c>
      <c r="E16" s="11"/>
      <c r="F16" s="11"/>
    </row>
    <row r="17" spans="1:6">
      <c r="A17" t="s">
        <v>65</v>
      </c>
      <c r="B17" s="10">
        <v>5</v>
      </c>
      <c r="C17" s="11"/>
      <c r="D17" s="10">
        <v>0.27</v>
      </c>
      <c r="E17" s="11"/>
      <c r="F17" s="11"/>
    </row>
    <row r="18" spans="1:6">
      <c r="A18" t="s">
        <v>65</v>
      </c>
      <c r="B18" s="10">
        <v>5</v>
      </c>
      <c r="C18" s="11"/>
      <c r="D18" s="10">
        <v>0.27</v>
      </c>
      <c r="E18" s="11"/>
      <c r="F18" s="11"/>
    </row>
    <row r="19" spans="1:6">
      <c r="A19" t="s">
        <v>65</v>
      </c>
      <c r="B19" s="10">
        <v>5</v>
      </c>
      <c r="C19" s="11"/>
      <c r="D19" s="10">
        <v>0.27</v>
      </c>
      <c r="E19" s="11"/>
      <c r="F19" s="11"/>
    </row>
    <row r="20" spans="1:6">
      <c r="A20" t="s">
        <v>65</v>
      </c>
      <c r="B20" s="10">
        <v>5</v>
      </c>
      <c r="C20" s="11"/>
      <c r="D20" s="10">
        <v>0.27</v>
      </c>
      <c r="E20" s="11"/>
      <c r="F20" s="11"/>
    </row>
    <row r="21" spans="1:6">
      <c r="A21" t="s">
        <v>65</v>
      </c>
      <c r="B21" s="10">
        <v>5</v>
      </c>
      <c r="C21" s="11"/>
      <c r="D21" s="10">
        <v>0.27</v>
      </c>
      <c r="E21" s="11"/>
      <c r="F21" s="11"/>
    </row>
    <row r="22" spans="1:6">
      <c r="A22" t="s">
        <v>65</v>
      </c>
      <c r="B22" s="10">
        <v>5</v>
      </c>
      <c r="C22" s="11"/>
      <c r="D22" s="10">
        <v>0.27</v>
      </c>
      <c r="E22" s="11"/>
      <c r="F22" s="11"/>
    </row>
    <row r="23" spans="1:6">
      <c r="A23" t="s">
        <v>65</v>
      </c>
      <c r="B23" s="10">
        <v>5</v>
      </c>
      <c r="C23" s="11"/>
      <c r="D23" s="10">
        <v>0.27</v>
      </c>
      <c r="E23" s="11"/>
      <c r="F23" s="11"/>
    </row>
    <row r="24" spans="1:6">
      <c r="A24" t="s">
        <v>65</v>
      </c>
      <c r="B24" s="10">
        <v>5</v>
      </c>
      <c r="C24" s="11"/>
      <c r="D24" s="10">
        <v>0.27</v>
      </c>
      <c r="E24" s="11"/>
      <c r="F24" s="11"/>
    </row>
    <row r="25" spans="1:6">
      <c r="A25" t="s">
        <v>65</v>
      </c>
      <c r="B25" s="10">
        <v>5</v>
      </c>
      <c r="C25" s="11"/>
      <c r="D25" s="10">
        <v>0.27</v>
      </c>
      <c r="E25" s="11"/>
      <c r="F25" s="11"/>
    </row>
    <row r="26" spans="1:6">
      <c r="A26" t="s">
        <v>65</v>
      </c>
      <c r="B26" s="10">
        <v>5</v>
      </c>
      <c r="C26" s="11"/>
      <c r="D26" s="10">
        <v>0.27</v>
      </c>
      <c r="E26" s="11"/>
      <c r="F26" s="11"/>
    </row>
    <row r="27" spans="1:6">
      <c r="A27" t="s">
        <v>65</v>
      </c>
      <c r="B27" s="10">
        <v>5</v>
      </c>
      <c r="C27" s="11"/>
      <c r="D27" s="10">
        <v>0.27</v>
      </c>
      <c r="E27" s="11"/>
      <c r="F27" s="11"/>
    </row>
    <row r="28" spans="1:6">
      <c r="A28" t="s">
        <v>65</v>
      </c>
      <c r="B28" s="10">
        <v>5</v>
      </c>
      <c r="C28" s="11"/>
      <c r="D28" s="10">
        <v>0.27</v>
      </c>
      <c r="E28" s="11"/>
      <c r="F28" s="11"/>
    </row>
    <row r="29" spans="1:6">
      <c r="A29" t="s">
        <v>65</v>
      </c>
      <c r="B29" s="10">
        <v>5</v>
      </c>
      <c r="C29" s="11"/>
      <c r="D29" s="10">
        <v>0.27</v>
      </c>
      <c r="E29" s="11"/>
      <c r="F29" s="11"/>
    </row>
    <row r="30" spans="1:6">
      <c r="A30" t="s">
        <v>65</v>
      </c>
      <c r="B30" s="10">
        <v>5</v>
      </c>
      <c r="C30" s="11"/>
      <c r="D30" s="10">
        <v>0.27</v>
      </c>
      <c r="E30" s="11"/>
      <c r="F30" s="11"/>
    </row>
    <row r="31" spans="1:6">
      <c r="A31" t="s">
        <v>65</v>
      </c>
      <c r="B31" s="10">
        <v>5</v>
      </c>
      <c r="C31" s="11"/>
      <c r="D31" s="10">
        <v>0.27</v>
      </c>
      <c r="E31" s="11"/>
      <c r="F31" s="11"/>
    </row>
    <row r="32" spans="1:6">
      <c r="A32" t="s">
        <v>65</v>
      </c>
      <c r="B32" s="10">
        <v>5</v>
      </c>
      <c r="C32" s="11"/>
      <c r="D32" s="10">
        <v>0.27</v>
      </c>
      <c r="E32" s="11"/>
      <c r="F32" s="11"/>
    </row>
    <row r="33" spans="1:6">
      <c r="A33" t="s">
        <v>65</v>
      </c>
      <c r="B33" s="10">
        <v>5</v>
      </c>
      <c r="C33" s="11"/>
      <c r="D33" s="10">
        <v>0.27</v>
      </c>
      <c r="E33" s="11"/>
      <c r="F33" s="11"/>
    </row>
    <row r="34" spans="1:6">
      <c r="A34" t="s">
        <v>65</v>
      </c>
      <c r="B34" s="10">
        <v>5</v>
      </c>
      <c r="C34" s="11"/>
      <c r="D34" s="10">
        <v>0.27</v>
      </c>
      <c r="E34" s="11"/>
      <c r="F34" s="11"/>
    </row>
    <row r="35" spans="1:6">
      <c r="A35" t="s">
        <v>65</v>
      </c>
      <c r="B35" s="10">
        <v>5</v>
      </c>
      <c r="C35" s="11"/>
      <c r="D35" s="10">
        <v>0.27</v>
      </c>
      <c r="E35" s="11"/>
      <c r="F35" s="11"/>
    </row>
    <row r="36" spans="1:6">
      <c r="A36" t="s">
        <v>65</v>
      </c>
      <c r="B36" s="10">
        <v>5</v>
      </c>
      <c r="C36" s="11"/>
      <c r="D36" s="10">
        <v>0.27</v>
      </c>
      <c r="E36" s="11"/>
      <c r="F36" s="11"/>
    </row>
    <row r="37" spans="1:6">
      <c r="A37" t="s">
        <v>65</v>
      </c>
      <c r="B37" s="10">
        <v>5</v>
      </c>
      <c r="C37" s="11"/>
      <c r="D37" s="10">
        <v>0.27</v>
      </c>
      <c r="E37" s="11"/>
      <c r="F37" s="11"/>
    </row>
    <row r="38" spans="1:6">
      <c r="A38" t="s">
        <v>65</v>
      </c>
      <c r="B38" s="10">
        <v>5</v>
      </c>
      <c r="C38" s="11"/>
      <c r="D38" s="10">
        <v>0.27</v>
      </c>
      <c r="E38" s="11"/>
      <c r="F38" s="11"/>
    </row>
    <row r="39" spans="1:6">
      <c r="A39" t="s">
        <v>65</v>
      </c>
      <c r="B39" s="10">
        <v>5</v>
      </c>
      <c r="C39" s="11"/>
      <c r="D39" s="10">
        <v>0.27</v>
      </c>
      <c r="E39" s="11"/>
      <c r="F39" s="11"/>
    </row>
    <row r="40" spans="1:6">
      <c r="A40" t="s">
        <v>65</v>
      </c>
      <c r="B40" s="10">
        <v>5</v>
      </c>
      <c r="C40" s="11"/>
      <c r="D40" s="10">
        <v>0.27</v>
      </c>
      <c r="E40" s="11"/>
      <c r="F40" s="11"/>
    </row>
    <row r="41" spans="1:6">
      <c r="A41" t="s">
        <v>65</v>
      </c>
      <c r="B41" s="10">
        <v>5</v>
      </c>
      <c r="C41" s="11"/>
      <c r="D41" s="10">
        <v>0.27</v>
      </c>
      <c r="E41" s="11"/>
      <c r="F41" s="11"/>
    </row>
    <row r="42" spans="1:6">
      <c r="A42" t="s">
        <v>65</v>
      </c>
      <c r="B42" s="10">
        <v>5</v>
      </c>
      <c r="D42" s="10">
        <v>0.27</v>
      </c>
    </row>
    <row r="43" spans="1:6">
      <c r="A43" t="s">
        <v>65</v>
      </c>
      <c r="B43" s="10">
        <v>5</v>
      </c>
      <c r="D43" s="10">
        <v>0.27</v>
      </c>
    </row>
    <row r="44" spans="1:6">
      <c r="A44" t="s">
        <v>65</v>
      </c>
      <c r="B44" s="10">
        <v>5</v>
      </c>
      <c r="D44" s="10">
        <v>0.27</v>
      </c>
    </row>
    <row r="45" spans="1:6">
      <c r="A45" t="s">
        <v>65</v>
      </c>
      <c r="B45" s="10">
        <v>5</v>
      </c>
      <c r="D45" s="10">
        <v>0.27</v>
      </c>
    </row>
    <row r="46" spans="1:6">
      <c r="A46" t="s">
        <v>65</v>
      </c>
      <c r="B46" s="10">
        <v>5</v>
      </c>
      <c r="D46" s="10">
        <v>0.27</v>
      </c>
    </row>
    <row r="47" spans="1:6">
      <c r="A47" t="s">
        <v>65</v>
      </c>
      <c r="B47" s="10">
        <v>5</v>
      </c>
      <c r="D47" s="10">
        <v>0.27</v>
      </c>
    </row>
    <row r="48" spans="1:6">
      <c r="A48" t="s">
        <v>65</v>
      </c>
      <c r="B48" s="10">
        <v>5</v>
      </c>
      <c r="D48" s="10">
        <v>0.27</v>
      </c>
    </row>
    <row r="49" spans="1:4">
      <c r="A49" t="s">
        <v>65</v>
      </c>
      <c r="B49" s="10">
        <v>5</v>
      </c>
      <c r="D49" s="10">
        <v>0.27</v>
      </c>
    </row>
    <row r="50" spans="1:4">
      <c r="A50" t="s">
        <v>65</v>
      </c>
      <c r="B50" s="10">
        <v>5</v>
      </c>
      <c r="D50" s="10">
        <v>0.27</v>
      </c>
    </row>
    <row r="51" spans="1:4">
      <c r="A51" t="s">
        <v>65</v>
      </c>
      <c r="B51" s="10">
        <v>5</v>
      </c>
      <c r="D51" s="10">
        <v>0.27</v>
      </c>
    </row>
    <row r="52" spans="1:4">
      <c r="A52" t="s">
        <v>65</v>
      </c>
      <c r="B52" s="10">
        <v>5</v>
      </c>
      <c r="D52" s="10">
        <v>0.27</v>
      </c>
    </row>
    <row r="53" spans="1:4">
      <c r="A53" t="s">
        <v>65</v>
      </c>
      <c r="B53" s="10">
        <v>5</v>
      </c>
      <c r="D53" s="10">
        <v>0.27</v>
      </c>
    </row>
    <row r="54" spans="1:4">
      <c r="A54" t="s">
        <v>65</v>
      </c>
      <c r="B54" s="10">
        <v>5</v>
      </c>
      <c r="D54" s="10">
        <v>0.27</v>
      </c>
    </row>
    <row r="55" spans="1:4">
      <c r="A55" t="s">
        <v>65</v>
      </c>
      <c r="B55" s="10">
        <v>5</v>
      </c>
      <c r="D55" s="10">
        <v>0.27</v>
      </c>
    </row>
    <row r="56" spans="1:4">
      <c r="A56" t="s">
        <v>65</v>
      </c>
      <c r="B56" s="10">
        <v>5</v>
      </c>
      <c r="D56" s="10">
        <v>0.27</v>
      </c>
    </row>
    <row r="57" spans="1:4">
      <c r="A57" t="s">
        <v>65</v>
      </c>
      <c r="B57" s="10">
        <v>5</v>
      </c>
      <c r="D57" s="10">
        <v>0.27</v>
      </c>
    </row>
    <row r="58" spans="1:4">
      <c r="A58" t="s">
        <v>65</v>
      </c>
      <c r="B58" s="10">
        <v>5</v>
      </c>
      <c r="D58" s="10">
        <v>0.27</v>
      </c>
    </row>
    <row r="59" spans="1:4">
      <c r="A59" t="s">
        <v>65</v>
      </c>
      <c r="B59" s="10">
        <v>5</v>
      </c>
      <c r="D59" s="10">
        <v>0.27</v>
      </c>
    </row>
    <row r="60" spans="1:4">
      <c r="A60" t="s">
        <v>65</v>
      </c>
      <c r="B60" s="10">
        <v>5</v>
      </c>
      <c r="D60" s="10">
        <v>0.27</v>
      </c>
    </row>
    <row r="61" spans="1:4">
      <c r="A61" t="s">
        <v>65</v>
      </c>
      <c r="B61" s="10">
        <v>5</v>
      </c>
      <c r="D61" s="10">
        <v>0.27</v>
      </c>
    </row>
    <row r="62" spans="1:4">
      <c r="A62" t="s">
        <v>65</v>
      </c>
      <c r="B62" s="10">
        <v>5</v>
      </c>
      <c r="D62" s="10">
        <v>0.27</v>
      </c>
    </row>
    <row r="63" spans="1:4">
      <c r="A63" t="s">
        <v>65</v>
      </c>
      <c r="B63" s="10">
        <v>5</v>
      </c>
      <c r="D63" s="10">
        <v>0.27</v>
      </c>
    </row>
    <row r="64" spans="1:4">
      <c r="A64" t="s">
        <v>65</v>
      </c>
      <c r="B64" s="10">
        <v>5</v>
      </c>
      <c r="D64" s="10">
        <v>0.27</v>
      </c>
    </row>
    <row r="65" spans="1:4">
      <c r="A65" t="s">
        <v>65</v>
      </c>
      <c r="B65" s="10">
        <v>5</v>
      </c>
      <c r="D65" s="10">
        <v>0.27</v>
      </c>
    </row>
    <row r="66" spans="1:4">
      <c r="A66" t="s">
        <v>65</v>
      </c>
      <c r="B66" s="10">
        <v>5</v>
      </c>
      <c r="D66" s="10">
        <v>0.27</v>
      </c>
    </row>
    <row r="67" spans="1:4">
      <c r="A67" t="s">
        <v>65</v>
      </c>
      <c r="B67" s="10">
        <v>5</v>
      </c>
      <c r="D67" s="10">
        <v>0.27</v>
      </c>
    </row>
    <row r="68" spans="1:4">
      <c r="A68" t="s">
        <v>65</v>
      </c>
      <c r="B68" s="10">
        <v>5</v>
      </c>
      <c r="D68" s="10">
        <v>0.27</v>
      </c>
    </row>
    <row r="69" spans="1:4">
      <c r="A69" t="s">
        <v>65</v>
      </c>
      <c r="B69" s="10">
        <v>5</v>
      </c>
      <c r="D69" s="10">
        <v>0.27</v>
      </c>
    </row>
    <row r="70" spans="1:4">
      <c r="A70" t="s">
        <v>65</v>
      </c>
      <c r="B70" s="10">
        <v>5</v>
      </c>
      <c r="D70" s="10">
        <v>0.27</v>
      </c>
    </row>
    <row r="71" spans="1:4">
      <c r="A71" t="s">
        <v>65</v>
      </c>
      <c r="B71" s="10">
        <v>5</v>
      </c>
      <c r="D71" s="10">
        <v>0.27</v>
      </c>
    </row>
    <row r="72" spans="1:4">
      <c r="A72" t="s">
        <v>65</v>
      </c>
      <c r="B72" s="10">
        <v>5</v>
      </c>
      <c r="D72" s="10">
        <v>0.27</v>
      </c>
    </row>
    <row r="73" spans="1:4">
      <c r="A73" t="s">
        <v>65</v>
      </c>
      <c r="B73" s="10">
        <v>5</v>
      </c>
      <c r="D73" s="10">
        <v>0.27</v>
      </c>
    </row>
    <row r="74" spans="1:4">
      <c r="A74" t="s">
        <v>65</v>
      </c>
      <c r="B74" s="10">
        <v>5</v>
      </c>
      <c r="D74" s="10">
        <v>0.27</v>
      </c>
    </row>
    <row r="75" spans="1:4">
      <c r="A75" t="s">
        <v>65</v>
      </c>
      <c r="B75" s="10">
        <v>5</v>
      </c>
      <c r="D75" s="10">
        <v>0.27</v>
      </c>
    </row>
    <row r="76" spans="1:4">
      <c r="A76" t="s">
        <v>65</v>
      </c>
      <c r="B76" s="10">
        <v>5</v>
      </c>
      <c r="D76" s="10">
        <v>0.27</v>
      </c>
    </row>
    <row r="77" spans="1:4">
      <c r="A77" t="s">
        <v>65</v>
      </c>
      <c r="B77" s="10">
        <v>5</v>
      </c>
      <c r="D77" s="10">
        <v>0.27</v>
      </c>
    </row>
    <row r="78" spans="1:4">
      <c r="A78" t="s">
        <v>65</v>
      </c>
      <c r="B78" s="10">
        <v>5</v>
      </c>
      <c r="D78" s="10">
        <v>0.27</v>
      </c>
    </row>
    <row r="79" spans="1:4">
      <c r="A79" t="s">
        <v>65</v>
      </c>
      <c r="B79" s="10">
        <v>5</v>
      </c>
      <c r="D79" s="10">
        <v>0.27</v>
      </c>
    </row>
    <row r="80" spans="1:4">
      <c r="A80" t="s">
        <v>65</v>
      </c>
      <c r="B80" s="10">
        <v>5</v>
      </c>
      <c r="D80" s="10">
        <v>0.27</v>
      </c>
    </row>
    <row r="81" spans="1:4">
      <c r="A81" t="s">
        <v>65</v>
      </c>
      <c r="B81" s="10">
        <v>5</v>
      </c>
      <c r="D81" s="10">
        <v>0.27</v>
      </c>
    </row>
    <row r="82" spans="1:4">
      <c r="A82" t="s">
        <v>65</v>
      </c>
      <c r="B82" s="10">
        <v>5</v>
      </c>
      <c r="D82" s="10">
        <v>0.27</v>
      </c>
    </row>
    <row r="83" spans="1:4">
      <c r="A83" t="s">
        <v>65</v>
      </c>
      <c r="B83" s="10">
        <v>5</v>
      </c>
      <c r="D83" s="10">
        <v>0.27</v>
      </c>
    </row>
    <row r="84" spans="1:4">
      <c r="A84" t="s">
        <v>65</v>
      </c>
      <c r="B84" s="10">
        <v>5</v>
      </c>
      <c r="D84" s="10">
        <v>0.27</v>
      </c>
    </row>
    <row r="85" spans="1:4">
      <c r="A85" t="s">
        <v>65</v>
      </c>
      <c r="B85" s="10">
        <v>5</v>
      </c>
      <c r="D85" s="10">
        <v>0.27</v>
      </c>
    </row>
    <row r="86" spans="1:4">
      <c r="A86" t="s">
        <v>65</v>
      </c>
      <c r="B86" s="10">
        <v>5</v>
      </c>
      <c r="D86" s="10">
        <v>0.27</v>
      </c>
    </row>
    <row r="87" spans="1:4">
      <c r="A87" t="s">
        <v>65</v>
      </c>
      <c r="B87" s="10">
        <v>5</v>
      </c>
      <c r="D87" s="10">
        <v>0.27</v>
      </c>
    </row>
    <row r="88" spans="1:4">
      <c r="A88" t="s">
        <v>65</v>
      </c>
      <c r="B88" s="10">
        <v>5</v>
      </c>
      <c r="D88" s="10">
        <v>0.27</v>
      </c>
    </row>
    <row r="89" spans="1:4">
      <c r="A89" t="s">
        <v>65</v>
      </c>
      <c r="B89" s="10">
        <v>5</v>
      </c>
      <c r="D89" s="10">
        <v>0.27</v>
      </c>
    </row>
    <row r="90" spans="1:4">
      <c r="A90" t="s">
        <v>65</v>
      </c>
      <c r="B90" s="10">
        <v>5</v>
      </c>
      <c r="D90" s="10">
        <v>0.27</v>
      </c>
    </row>
    <row r="91" spans="1:4">
      <c r="A91" t="s">
        <v>65</v>
      </c>
      <c r="B91" s="10">
        <v>5</v>
      </c>
      <c r="D91" s="10">
        <v>0.27</v>
      </c>
    </row>
    <row r="92" spans="1:4">
      <c r="A92" t="s">
        <v>65</v>
      </c>
      <c r="B92" s="10">
        <v>5</v>
      </c>
      <c r="D92" s="10">
        <v>0.27</v>
      </c>
    </row>
    <row r="93" spans="1:4">
      <c r="A93" t="s">
        <v>65</v>
      </c>
      <c r="B93" s="10">
        <v>5</v>
      </c>
      <c r="D93" s="10">
        <v>0.27</v>
      </c>
    </row>
    <row r="94" spans="1:4">
      <c r="A94" t="s">
        <v>65</v>
      </c>
      <c r="B94" s="10">
        <v>5</v>
      </c>
      <c r="D94" s="10">
        <v>0.27</v>
      </c>
    </row>
    <row r="95" spans="1:4">
      <c r="A95" t="s">
        <v>65</v>
      </c>
      <c r="B95" s="10">
        <v>5</v>
      </c>
      <c r="D95" s="10">
        <v>0.27</v>
      </c>
    </row>
    <row r="96" spans="1:4">
      <c r="A96" t="s">
        <v>65</v>
      </c>
      <c r="B96" s="10">
        <v>5</v>
      </c>
      <c r="D96" s="10">
        <v>0.27</v>
      </c>
    </row>
    <row r="97" spans="1:4">
      <c r="A97" t="s">
        <v>65</v>
      </c>
      <c r="B97" s="10">
        <v>5</v>
      </c>
      <c r="D97" s="10">
        <v>0.27</v>
      </c>
    </row>
    <row r="98" spans="1:4">
      <c r="A98" t="s">
        <v>65</v>
      </c>
      <c r="B98" s="10">
        <v>5</v>
      </c>
      <c r="D98" s="10">
        <v>0.27</v>
      </c>
    </row>
    <row r="99" spans="1:4">
      <c r="A99" t="s">
        <v>65</v>
      </c>
      <c r="B99" s="10">
        <v>5</v>
      </c>
      <c r="D99" s="10">
        <v>0.27</v>
      </c>
    </row>
    <row r="100" spans="1:4">
      <c r="A100" t="s">
        <v>65</v>
      </c>
      <c r="B100" s="10">
        <v>5</v>
      </c>
      <c r="D100" s="10">
        <v>0.27</v>
      </c>
    </row>
    <row r="101" spans="1:4">
      <c r="A101" t="s">
        <v>65</v>
      </c>
      <c r="B101" s="10">
        <v>5</v>
      </c>
      <c r="D101" s="10">
        <v>0.27</v>
      </c>
    </row>
    <row r="102" spans="1:4">
      <c r="A102" t="s">
        <v>65</v>
      </c>
      <c r="B102" s="10">
        <v>5</v>
      </c>
      <c r="D102" s="10">
        <v>0.27</v>
      </c>
    </row>
    <row r="103" spans="1:4">
      <c r="A103" t="s">
        <v>65</v>
      </c>
      <c r="B103" s="10">
        <v>5</v>
      </c>
      <c r="D103" s="10">
        <v>0.27</v>
      </c>
    </row>
    <row r="104" spans="1:4">
      <c r="A104" t="s">
        <v>65</v>
      </c>
      <c r="B104" s="10">
        <v>5</v>
      </c>
      <c r="D104" s="10">
        <v>0.27</v>
      </c>
    </row>
    <row r="105" spans="1:4">
      <c r="A105" t="s">
        <v>65</v>
      </c>
      <c r="B105" s="10">
        <v>5</v>
      </c>
      <c r="D105" s="10">
        <v>0.27</v>
      </c>
    </row>
    <row r="106" spans="1:4">
      <c r="A106" t="s">
        <v>65</v>
      </c>
      <c r="B106" s="10">
        <v>5</v>
      </c>
      <c r="D106" s="10">
        <v>0.27</v>
      </c>
    </row>
    <row r="107" spans="1:4">
      <c r="A107" t="s">
        <v>65</v>
      </c>
      <c r="B107" s="10">
        <v>5</v>
      </c>
      <c r="D107" s="10">
        <v>0.27</v>
      </c>
    </row>
    <row r="108" spans="1:4">
      <c r="A108" t="s">
        <v>65</v>
      </c>
      <c r="B108" s="10">
        <v>5</v>
      </c>
      <c r="D108" s="10">
        <v>0.27</v>
      </c>
    </row>
    <row r="109" spans="1:4">
      <c r="A109" t="s">
        <v>65</v>
      </c>
      <c r="B109" s="10">
        <v>5</v>
      </c>
      <c r="D109" s="10">
        <v>0.27</v>
      </c>
    </row>
    <row r="110" spans="1:4">
      <c r="A110" t="s">
        <v>65</v>
      </c>
      <c r="B110" s="10">
        <v>5</v>
      </c>
      <c r="D110" s="10">
        <v>0.27</v>
      </c>
    </row>
    <row r="111" spans="1:4">
      <c r="A111" t="s">
        <v>65</v>
      </c>
      <c r="B111" s="10">
        <v>5</v>
      </c>
      <c r="D111" s="10">
        <v>0.27</v>
      </c>
    </row>
    <row r="112" spans="1:4">
      <c r="A112" t="s">
        <v>65</v>
      </c>
      <c r="B112" s="10">
        <v>5</v>
      </c>
      <c r="D112" s="10">
        <v>0.27</v>
      </c>
    </row>
    <row r="113" spans="1:4">
      <c r="A113" t="s">
        <v>65</v>
      </c>
      <c r="B113" s="10">
        <v>5</v>
      </c>
      <c r="D113" s="10">
        <v>0.27</v>
      </c>
    </row>
    <row r="114" spans="1:4">
      <c r="A114" t="s">
        <v>65</v>
      </c>
      <c r="B114" s="10">
        <v>5</v>
      </c>
      <c r="D114" s="10">
        <v>0.27</v>
      </c>
    </row>
    <row r="115" spans="1:4">
      <c r="A115" t="s">
        <v>65</v>
      </c>
      <c r="B115" s="10">
        <v>5</v>
      </c>
      <c r="D115" s="10">
        <v>0.27</v>
      </c>
    </row>
    <row r="116" spans="1:4">
      <c r="A116" t="s">
        <v>65</v>
      </c>
      <c r="B116" s="10">
        <v>5</v>
      </c>
      <c r="D116" s="10">
        <v>0.27</v>
      </c>
    </row>
    <row r="117" spans="1:4">
      <c r="A117" t="s">
        <v>65</v>
      </c>
      <c r="B117" s="10">
        <v>5</v>
      </c>
      <c r="D117" s="10">
        <v>0.27</v>
      </c>
    </row>
    <row r="118" spans="1:4">
      <c r="A118" t="s">
        <v>65</v>
      </c>
      <c r="B118" s="10">
        <v>5</v>
      </c>
      <c r="D118" s="10">
        <v>0.27</v>
      </c>
    </row>
    <row r="119" spans="1:4">
      <c r="A119" t="s">
        <v>65</v>
      </c>
      <c r="B119" s="10">
        <v>5</v>
      </c>
      <c r="D119" s="10">
        <v>0.27</v>
      </c>
    </row>
    <row r="120" spans="1:4">
      <c r="A120" t="s">
        <v>65</v>
      </c>
      <c r="B120" s="10">
        <v>5</v>
      </c>
      <c r="D120" s="10">
        <v>0.27</v>
      </c>
    </row>
    <row r="121" spans="1:4">
      <c r="A121" t="s">
        <v>65</v>
      </c>
      <c r="B121" s="10">
        <v>5</v>
      </c>
      <c r="D121" s="10">
        <v>0.27</v>
      </c>
    </row>
    <row r="122" spans="1:4">
      <c r="A122" t="s">
        <v>65</v>
      </c>
      <c r="B122" s="10">
        <v>5</v>
      </c>
      <c r="D122" s="10">
        <v>0.27</v>
      </c>
    </row>
    <row r="123" spans="1:4">
      <c r="A123" t="s">
        <v>65</v>
      </c>
      <c r="B123" s="10">
        <v>5</v>
      </c>
      <c r="D123" s="10">
        <v>0.27</v>
      </c>
    </row>
    <row r="124" spans="1:4">
      <c r="A124" t="s">
        <v>65</v>
      </c>
      <c r="B124" s="10">
        <v>5</v>
      </c>
      <c r="D124" s="10">
        <v>0.27</v>
      </c>
    </row>
    <row r="125" spans="1:4">
      <c r="A125" t="s">
        <v>65</v>
      </c>
      <c r="B125" s="10">
        <v>5</v>
      </c>
      <c r="D125" s="10">
        <v>0.27</v>
      </c>
    </row>
    <row r="126" spans="1:4">
      <c r="A126" t="s">
        <v>65</v>
      </c>
      <c r="B126" s="10">
        <v>5</v>
      </c>
      <c r="D126" s="10">
        <v>0.27</v>
      </c>
    </row>
    <row r="127" spans="1:4">
      <c r="A127" t="s">
        <v>65</v>
      </c>
      <c r="B127" s="10">
        <v>5</v>
      </c>
      <c r="D127" s="10">
        <v>0.27</v>
      </c>
    </row>
    <row r="128" spans="1:4">
      <c r="A128" t="s">
        <v>65</v>
      </c>
      <c r="B128" s="10">
        <v>5</v>
      </c>
      <c r="D128" s="10">
        <v>0.27</v>
      </c>
    </row>
    <row r="129" spans="1:4">
      <c r="A129" t="s">
        <v>65</v>
      </c>
      <c r="B129" s="10">
        <v>5</v>
      </c>
      <c r="D129" s="10">
        <v>0.27</v>
      </c>
    </row>
    <row r="130" spans="1:4">
      <c r="A130" t="s">
        <v>65</v>
      </c>
      <c r="B130" s="10">
        <v>5</v>
      </c>
      <c r="D130" s="10">
        <v>0.27</v>
      </c>
    </row>
    <row r="131" spans="1:4">
      <c r="A131" t="s">
        <v>65</v>
      </c>
      <c r="B131" s="10">
        <v>5</v>
      </c>
      <c r="D131" s="10">
        <v>0.27</v>
      </c>
    </row>
    <row r="132" spans="1:4">
      <c r="A132" t="s">
        <v>65</v>
      </c>
      <c r="B132" s="10">
        <v>5</v>
      </c>
      <c r="D132" s="10">
        <v>0.27</v>
      </c>
    </row>
    <row r="133" spans="1:4">
      <c r="A133" t="s">
        <v>65</v>
      </c>
      <c r="B133" s="10">
        <v>5</v>
      </c>
      <c r="D133" s="10">
        <v>0.27</v>
      </c>
    </row>
    <row r="134" spans="1:4">
      <c r="A134" t="s">
        <v>65</v>
      </c>
      <c r="B134" s="10">
        <v>5</v>
      </c>
      <c r="D134" s="10">
        <v>0.27</v>
      </c>
    </row>
    <row r="135" spans="1:4">
      <c r="A135" t="s">
        <v>65</v>
      </c>
      <c r="B135" s="10">
        <v>5</v>
      </c>
      <c r="D135" s="10">
        <v>0.27</v>
      </c>
    </row>
    <row r="136" spans="1:4">
      <c r="A136" t="s">
        <v>65</v>
      </c>
      <c r="B136" s="10">
        <v>5</v>
      </c>
      <c r="D136" s="10">
        <v>0.27</v>
      </c>
    </row>
    <row r="137" spans="1:4">
      <c r="A137" t="s">
        <v>65</v>
      </c>
      <c r="B137" s="10">
        <v>5</v>
      </c>
      <c r="D137" s="10">
        <v>0.27</v>
      </c>
    </row>
    <row r="138" spans="1:4">
      <c r="A138" t="s">
        <v>65</v>
      </c>
      <c r="B138" s="10">
        <v>5</v>
      </c>
      <c r="D138" s="10">
        <v>0.27</v>
      </c>
    </row>
    <row r="139" spans="1:4">
      <c r="A139" t="s">
        <v>65</v>
      </c>
      <c r="B139" s="10">
        <v>5</v>
      </c>
      <c r="D139" s="10">
        <v>0.27</v>
      </c>
    </row>
    <row r="140" spans="1:4">
      <c r="A140" t="s">
        <v>65</v>
      </c>
      <c r="B140" s="10">
        <v>5</v>
      </c>
      <c r="D140" s="10">
        <v>0.27</v>
      </c>
    </row>
    <row r="141" spans="1:4">
      <c r="A141" t="s">
        <v>65</v>
      </c>
      <c r="B141" s="10">
        <v>5</v>
      </c>
      <c r="D141" s="10">
        <v>0.27</v>
      </c>
    </row>
    <row r="142" spans="1:4">
      <c r="A142" t="s">
        <v>65</v>
      </c>
      <c r="B142" s="10">
        <v>5</v>
      </c>
      <c r="D142" s="10">
        <v>0.27</v>
      </c>
    </row>
    <row r="143" spans="1:4">
      <c r="A143" t="s">
        <v>65</v>
      </c>
      <c r="B143" s="10">
        <v>5</v>
      </c>
      <c r="D143" s="10">
        <v>0.27</v>
      </c>
    </row>
    <row r="144" spans="1:4">
      <c r="A144" t="s">
        <v>65</v>
      </c>
      <c r="B144" s="10">
        <v>5</v>
      </c>
      <c r="D144" s="10">
        <v>0.27</v>
      </c>
    </row>
    <row r="145" spans="1:4">
      <c r="A145" t="s">
        <v>65</v>
      </c>
      <c r="B145" s="10">
        <v>5</v>
      </c>
      <c r="D145" s="10">
        <v>0.27</v>
      </c>
    </row>
    <row r="146" spans="1:4">
      <c r="A146" t="s">
        <v>65</v>
      </c>
      <c r="B146" s="10">
        <v>5</v>
      </c>
      <c r="D146" s="10">
        <v>0.27</v>
      </c>
    </row>
    <row r="147" spans="1:4">
      <c r="A147" t="s">
        <v>65</v>
      </c>
      <c r="B147" s="10">
        <v>5</v>
      </c>
      <c r="D147" s="10">
        <v>0.27</v>
      </c>
    </row>
    <row r="148" spans="1:4">
      <c r="A148" t="s">
        <v>65</v>
      </c>
      <c r="B148" s="10">
        <v>5</v>
      </c>
      <c r="D148" s="10">
        <v>0.27</v>
      </c>
    </row>
    <row r="149" spans="1:4">
      <c r="A149" t="s">
        <v>65</v>
      </c>
      <c r="B149" s="10">
        <v>5</v>
      </c>
      <c r="D149" s="10">
        <v>0.27</v>
      </c>
    </row>
    <row r="150" spans="1:4">
      <c r="A150" t="s">
        <v>65</v>
      </c>
      <c r="B150" s="10">
        <v>5</v>
      </c>
      <c r="D150" s="10">
        <v>0.27</v>
      </c>
    </row>
    <row r="151" spans="1:4">
      <c r="A151" t="s">
        <v>65</v>
      </c>
      <c r="B151" s="10">
        <v>5</v>
      </c>
      <c r="D151" s="10">
        <v>0.27</v>
      </c>
    </row>
    <row r="152" spans="1:4">
      <c r="A152" t="s">
        <v>65</v>
      </c>
      <c r="B152" s="10">
        <v>5</v>
      </c>
      <c r="D152" s="10">
        <v>0.27</v>
      </c>
    </row>
    <row r="153" spans="1:4">
      <c r="A153" t="s">
        <v>65</v>
      </c>
      <c r="B153" s="10">
        <v>5</v>
      </c>
      <c r="D153" s="10">
        <v>0.27</v>
      </c>
    </row>
    <row r="154" spans="1:4">
      <c r="A154" t="s">
        <v>65</v>
      </c>
      <c r="B154" s="10">
        <v>5</v>
      </c>
      <c r="D154" s="10">
        <v>0.27</v>
      </c>
    </row>
    <row r="155" spans="1:4">
      <c r="A155" t="s">
        <v>65</v>
      </c>
      <c r="B155" s="10">
        <v>5</v>
      </c>
      <c r="D155" s="10">
        <v>0.27</v>
      </c>
    </row>
    <row r="156" spans="1:4">
      <c r="A156" t="s">
        <v>65</v>
      </c>
      <c r="B156" s="10">
        <v>5</v>
      </c>
      <c r="D156" s="10">
        <v>0.27</v>
      </c>
    </row>
    <row r="157" spans="1:4">
      <c r="A157" t="s">
        <v>65</v>
      </c>
      <c r="B157" s="10">
        <v>5</v>
      </c>
      <c r="D157" s="10">
        <v>0.27</v>
      </c>
    </row>
    <row r="158" spans="1:4">
      <c r="A158" t="s">
        <v>65</v>
      </c>
      <c r="B158" s="10">
        <v>5</v>
      </c>
      <c r="D158" s="10">
        <v>0.27</v>
      </c>
    </row>
    <row r="159" spans="1:4">
      <c r="A159" t="s">
        <v>65</v>
      </c>
      <c r="B159" s="10">
        <v>5</v>
      </c>
      <c r="D159" s="10">
        <v>0.27</v>
      </c>
    </row>
    <row r="160" spans="1:4">
      <c r="A160" t="s">
        <v>65</v>
      </c>
      <c r="B160" s="10">
        <v>5</v>
      </c>
      <c r="D160" s="10">
        <v>0.27</v>
      </c>
    </row>
    <row r="161" spans="1:6">
      <c r="A161" t="s">
        <v>65</v>
      </c>
      <c r="B161" s="10">
        <v>5</v>
      </c>
      <c r="D161" s="10">
        <v>0.27</v>
      </c>
    </row>
    <row r="162" spans="1:6">
      <c r="A162" t="s">
        <v>65</v>
      </c>
      <c r="B162" s="10">
        <v>5</v>
      </c>
      <c r="D162" s="10">
        <v>0.27</v>
      </c>
    </row>
    <row r="163" spans="1:6">
      <c r="A163" t="s">
        <v>65</v>
      </c>
      <c r="B163" s="10">
        <v>5</v>
      </c>
      <c r="D163" s="10">
        <v>0.27</v>
      </c>
    </row>
    <row r="164" spans="1:6">
      <c r="A164" t="s">
        <v>65</v>
      </c>
      <c r="B164" s="10">
        <v>5</v>
      </c>
    </row>
    <row r="166" spans="1:6" ht="15" thickBot="1">
      <c r="A166" t="s">
        <v>3</v>
      </c>
      <c r="B166" s="14">
        <f>SUM(B5:B165)</f>
        <v>800</v>
      </c>
      <c r="D166" s="14">
        <f>SUM(D5:D165)</f>
        <v>42.930000000000085</v>
      </c>
      <c r="F166" s="14">
        <f>+B166-D166</f>
        <v>757.06999999999994</v>
      </c>
    </row>
    <row r="167" spans="1:6" ht="15" thickTop="1"/>
  </sheetData>
  <mergeCells count="1">
    <mergeCell ref="B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9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zoomScaleNormal="100" workbookViewId="0">
      <selection activeCell="D7" sqref="D7"/>
    </sheetView>
  </sheetViews>
  <sheetFormatPr defaultColWidth="9" defaultRowHeight="14.25"/>
  <cols>
    <col min="1" max="1" width="21.375" bestFit="1" customWidth="1"/>
    <col min="2" max="2" width="10" bestFit="1" customWidth="1"/>
    <col min="3" max="3" width="1.875" bestFit="1" customWidth="1"/>
    <col min="4" max="4" width="14.625" bestFit="1" customWidth="1"/>
    <col min="5" max="5" width="3" customWidth="1"/>
    <col min="6" max="6" width="10.625" bestFit="1" customWidth="1"/>
    <col min="7" max="7" width="3.875" bestFit="1" customWidth="1"/>
    <col min="8" max="9" width="11" customWidth="1"/>
    <col min="10" max="10" width="11.125" bestFit="1" customWidth="1"/>
    <col min="11" max="256" width="11" customWidth="1"/>
  </cols>
  <sheetData>
    <row r="1" spans="1:7" ht="22.5" customHeight="1">
      <c r="B1" s="27" t="s">
        <v>41</v>
      </c>
      <c r="C1" s="27"/>
      <c r="D1" s="27"/>
      <c r="E1" s="27"/>
      <c r="F1" s="27"/>
    </row>
    <row r="2" spans="1:7" ht="15">
      <c r="C2" s="1"/>
      <c r="D2" s="1"/>
      <c r="E2" s="1"/>
    </row>
    <row r="3" spans="1:7" ht="15">
      <c r="A3" s="1"/>
      <c r="B3" s="1" t="s">
        <v>0</v>
      </c>
      <c r="C3" s="1"/>
      <c r="D3" s="1" t="s">
        <v>1</v>
      </c>
      <c r="E3" s="1"/>
      <c r="F3" s="1" t="s">
        <v>2</v>
      </c>
    </row>
    <row r="4" spans="1:7" ht="15">
      <c r="A4" s="1"/>
      <c r="B4" s="1"/>
      <c r="C4" s="1"/>
      <c r="D4" s="1"/>
      <c r="E4" s="1"/>
      <c r="F4" s="1"/>
    </row>
    <row r="5" spans="1:7">
      <c r="A5" t="s">
        <v>63</v>
      </c>
      <c r="B5" s="11">
        <v>1132.5</v>
      </c>
      <c r="C5" s="11"/>
      <c r="D5" s="23"/>
      <c r="E5" s="11"/>
      <c r="F5" s="11"/>
    </row>
    <row r="6" spans="1:7">
      <c r="B6" s="11"/>
      <c r="C6" s="11"/>
      <c r="D6" s="23"/>
      <c r="E6" s="11"/>
      <c r="F6" s="11"/>
      <c r="G6" s="7"/>
    </row>
    <row r="7" spans="1:7">
      <c r="A7" t="s">
        <v>57</v>
      </c>
      <c r="B7" s="11"/>
      <c r="C7" s="11"/>
      <c r="D7" s="11">
        <v>600</v>
      </c>
      <c r="E7" s="11"/>
      <c r="F7" s="11"/>
      <c r="G7" s="7"/>
    </row>
    <row r="8" spans="1:7">
      <c r="A8" t="s">
        <v>58</v>
      </c>
      <c r="B8" s="11"/>
      <c r="C8" s="11"/>
      <c r="D8" s="11">
        <v>350</v>
      </c>
      <c r="E8" s="11"/>
      <c r="F8" s="11"/>
      <c r="G8" s="7"/>
    </row>
    <row r="9" spans="1:7">
      <c r="A9" t="s">
        <v>59</v>
      </c>
      <c r="B9" s="11"/>
      <c r="C9" s="11"/>
      <c r="D9" s="23">
        <v>282.62</v>
      </c>
      <c r="E9" s="11"/>
      <c r="F9" s="11"/>
    </row>
    <row r="10" spans="1:7">
      <c r="B10" s="11"/>
      <c r="C10" s="11"/>
      <c r="D10" s="11"/>
      <c r="E10" s="11"/>
      <c r="F10" s="11"/>
    </row>
    <row r="11" spans="1:7" ht="15" thickBot="1">
      <c r="A11" s="17" t="s">
        <v>3</v>
      </c>
      <c r="B11" s="18">
        <f>SUM(B5:B10)</f>
        <v>1132.5</v>
      </c>
      <c r="C11" s="19"/>
      <c r="D11" s="18">
        <f>SUM(D5:D10)</f>
        <v>1232.6199999999999</v>
      </c>
      <c r="E11" s="13"/>
      <c r="F11" s="18">
        <f>B11-D11</f>
        <v>-100.11999999999989</v>
      </c>
    </row>
    <row r="12" spans="1:7" ht="15" thickTop="1"/>
    <row r="14" spans="1:7">
      <c r="B14" s="11"/>
    </row>
    <row r="15" spans="1:7">
      <c r="A15" t="s">
        <v>27</v>
      </c>
      <c r="B15" s="24">
        <v>100.12</v>
      </c>
    </row>
  </sheetData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6"/>
  <sheetViews>
    <sheetView zoomScaleNormal="100" workbookViewId="0">
      <selection activeCell="D6" sqref="D6"/>
    </sheetView>
  </sheetViews>
  <sheetFormatPr defaultColWidth="9" defaultRowHeight="14.25"/>
  <cols>
    <col min="1" max="1" width="21.375" bestFit="1" customWidth="1"/>
    <col min="2" max="2" width="10" bestFit="1" customWidth="1"/>
    <col min="3" max="3" width="1.875" bestFit="1" customWidth="1"/>
    <col min="4" max="4" width="14.625" bestFit="1" customWidth="1"/>
    <col min="5" max="5" width="3" customWidth="1"/>
    <col min="6" max="6" width="10.625" bestFit="1" customWidth="1"/>
    <col min="7" max="7" width="3.875" bestFit="1" customWidth="1"/>
    <col min="8" max="9" width="11" customWidth="1"/>
    <col min="10" max="10" width="11.125" bestFit="1" customWidth="1"/>
    <col min="11" max="256" width="11" customWidth="1"/>
  </cols>
  <sheetData>
    <row r="1" spans="1:7" ht="22.5" customHeight="1">
      <c r="B1" s="27" t="s">
        <v>50</v>
      </c>
      <c r="C1" s="27"/>
      <c r="D1" s="27"/>
      <c r="E1" s="27"/>
      <c r="F1" s="27"/>
    </row>
    <row r="2" spans="1:7" ht="15">
      <c r="C2" s="1"/>
      <c r="D2" s="1"/>
      <c r="E2" s="1"/>
    </row>
    <row r="3" spans="1:7" ht="15">
      <c r="A3" s="1"/>
      <c r="B3" s="1" t="s">
        <v>0</v>
      </c>
      <c r="C3" s="1"/>
      <c r="D3" s="1" t="s">
        <v>1</v>
      </c>
      <c r="E3" s="1"/>
      <c r="F3" s="1" t="s">
        <v>2</v>
      </c>
    </row>
    <row r="4" spans="1:7" ht="15">
      <c r="A4" s="1"/>
      <c r="B4" s="1"/>
      <c r="C4" s="1"/>
      <c r="D4" s="1"/>
      <c r="E4" s="1"/>
      <c r="F4" s="1"/>
    </row>
    <row r="5" spans="1:7">
      <c r="A5" t="s">
        <v>51</v>
      </c>
      <c r="B5" s="11">
        <v>549.5</v>
      </c>
      <c r="C5" s="11"/>
      <c r="D5" s="11">
        <f>399.82+108.11+38.65</f>
        <v>546.58000000000004</v>
      </c>
      <c r="E5" s="11"/>
      <c r="F5" s="11"/>
    </row>
    <row r="6" spans="1:7">
      <c r="A6" t="s">
        <v>52</v>
      </c>
      <c r="B6" s="11">
        <v>169</v>
      </c>
      <c r="C6" s="11"/>
      <c r="D6" s="11"/>
      <c r="E6" s="11"/>
      <c r="F6" s="11"/>
      <c r="G6" s="7"/>
    </row>
    <row r="7" spans="1:7">
      <c r="B7" s="11"/>
      <c r="C7" s="11"/>
      <c r="D7" s="11"/>
      <c r="E7" s="11"/>
      <c r="F7" s="11"/>
      <c r="G7" s="7"/>
    </row>
    <row r="8" spans="1:7">
      <c r="B8" s="11"/>
      <c r="C8" s="11"/>
      <c r="D8" s="11"/>
      <c r="E8" s="11"/>
      <c r="F8" s="11"/>
      <c r="G8" s="7"/>
    </row>
    <row r="9" spans="1:7">
      <c r="B9" s="11"/>
      <c r="C9" s="11"/>
      <c r="D9" s="11"/>
      <c r="E9" s="11"/>
      <c r="F9" s="11"/>
    </row>
    <row r="10" spans="1:7">
      <c r="B10" s="11"/>
      <c r="C10" s="11"/>
      <c r="D10" s="11"/>
      <c r="E10" s="11"/>
      <c r="F10" s="11"/>
      <c r="G10" s="4"/>
    </row>
    <row r="11" spans="1:7">
      <c r="B11" s="11"/>
      <c r="C11" s="11"/>
      <c r="D11" s="11"/>
      <c r="E11" s="11"/>
      <c r="F11" s="11"/>
    </row>
    <row r="12" spans="1:7" ht="15" thickBot="1">
      <c r="A12" s="17" t="s">
        <v>3</v>
      </c>
      <c r="B12" s="18">
        <f>SUM(B5:B11)</f>
        <v>718.5</v>
      </c>
      <c r="C12" s="19"/>
      <c r="D12" s="18">
        <f>SUM(D5:D11)</f>
        <v>546.58000000000004</v>
      </c>
      <c r="E12" s="13"/>
      <c r="F12" s="18">
        <f>B12-D12</f>
        <v>171.91999999999996</v>
      </c>
    </row>
    <row r="13" spans="1:7" ht="15" thickTop="1"/>
    <row r="15" spans="1:7">
      <c r="B15" s="11"/>
    </row>
    <row r="16" spans="1:7">
      <c r="A16" t="s">
        <v>27</v>
      </c>
      <c r="B16" s="11"/>
    </row>
  </sheetData>
  <mergeCells count="1">
    <mergeCell ref="B1:F1"/>
  </mergeCells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zoomScaleNormal="100" workbookViewId="0">
      <selection activeCell="H6" sqref="H6"/>
    </sheetView>
  </sheetViews>
  <sheetFormatPr defaultColWidth="8.625" defaultRowHeight="14.25"/>
  <cols>
    <col min="1" max="1" width="27.375" bestFit="1" customWidth="1"/>
    <col min="2" max="2" width="10" style="10" bestFit="1" customWidth="1"/>
    <col min="3" max="3" width="2.375" style="10" customWidth="1"/>
    <col min="4" max="4" width="15.875" style="10" bestFit="1" customWidth="1"/>
    <col min="5" max="5" width="2.875" style="10" customWidth="1"/>
    <col min="6" max="6" width="12" style="10" bestFit="1" customWidth="1"/>
  </cols>
  <sheetData>
    <row r="1" spans="1:6" ht="21" customHeight="1">
      <c r="B1" s="27" t="s">
        <v>42</v>
      </c>
      <c r="C1" s="27"/>
      <c r="D1" s="27"/>
      <c r="E1" s="27"/>
      <c r="F1" s="27"/>
    </row>
    <row r="3" spans="1:6" ht="15">
      <c r="A3" s="1" t="s">
        <v>23</v>
      </c>
      <c r="B3" s="22" t="s">
        <v>0</v>
      </c>
      <c r="D3" s="16" t="s">
        <v>1</v>
      </c>
      <c r="E3" s="16"/>
      <c r="F3" s="16" t="s">
        <v>2</v>
      </c>
    </row>
    <row r="5" spans="1:6">
      <c r="A5" t="s">
        <v>54</v>
      </c>
      <c r="B5" s="11"/>
      <c r="C5" s="11"/>
      <c r="D5" s="11">
        <v>190.03</v>
      </c>
      <c r="E5" s="11"/>
      <c r="F5" s="11"/>
    </row>
    <row r="6" spans="1:6">
      <c r="A6" t="s">
        <v>55</v>
      </c>
      <c r="B6" s="11"/>
      <c r="C6" s="11"/>
      <c r="D6" s="11">
        <v>199.95</v>
      </c>
      <c r="E6" s="11"/>
      <c r="F6" s="11"/>
    </row>
    <row r="7" spans="1:6">
      <c r="A7" t="s">
        <v>56</v>
      </c>
      <c r="B7" s="11">
        <v>20.79</v>
      </c>
      <c r="C7" s="11"/>
      <c r="D7" s="11"/>
      <c r="E7" s="11"/>
      <c r="F7" s="11"/>
    </row>
    <row r="8" spans="1:6">
      <c r="B8" s="11"/>
      <c r="C8" s="11"/>
      <c r="D8" s="11"/>
      <c r="E8" s="11"/>
      <c r="F8" s="11"/>
    </row>
    <row r="9" spans="1:6">
      <c r="B9" s="12"/>
      <c r="C9" s="12"/>
      <c r="D9" s="12"/>
      <c r="E9" s="12"/>
      <c r="F9" s="12"/>
    </row>
    <row r="10" spans="1:6" ht="15" thickBot="1">
      <c r="A10" s="3" t="s">
        <v>3</v>
      </c>
      <c r="B10" s="14">
        <f>SUM(B5:B8)</f>
        <v>20.79</v>
      </c>
      <c r="C10" s="15"/>
      <c r="D10" s="14">
        <f>SUM(D5:D8)</f>
        <v>389.98</v>
      </c>
      <c r="F10" s="14">
        <f>B10-D10</f>
        <v>-369.19</v>
      </c>
    </row>
    <row r="11" spans="1:6" ht="15" thickTop="1"/>
  </sheetData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"/>
  <sheetViews>
    <sheetView zoomScaleNormal="100" workbookViewId="0">
      <selection activeCell="A10" sqref="A10"/>
    </sheetView>
  </sheetViews>
  <sheetFormatPr defaultColWidth="8.625" defaultRowHeight="14.25"/>
  <cols>
    <col min="1" max="1" width="27.625" bestFit="1" customWidth="1"/>
    <col min="2" max="2" width="10" bestFit="1" customWidth="1"/>
    <col min="3" max="3" width="2.875" bestFit="1" customWidth="1"/>
    <col min="4" max="4" width="14.625" bestFit="1" customWidth="1"/>
    <col min="5" max="5" width="2.375" customWidth="1"/>
    <col min="6" max="6" width="10.625" bestFit="1" customWidth="1"/>
    <col min="9" max="9" width="11.125" bestFit="1" customWidth="1"/>
  </cols>
  <sheetData>
    <row r="1" spans="1:6" ht="23.25" customHeight="1">
      <c r="B1" s="27" t="s">
        <v>43</v>
      </c>
      <c r="C1" s="27"/>
      <c r="D1" s="27"/>
      <c r="E1" s="27"/>
      <c r="F1" s="27"/>
    </row>
    <row r="3" spans="1:6" ht="15">
      <c r="A3" s="1" t="s">
        <v>23</v>
      </c>
      <c r="B3" s="1" t="s">
        <v>0</v>
      </c>
      <c r="C3" s="1"/>
      <c r="D3" s="1" t="s">
        <v>1</v>
      </c>
      <c r="E3" s="1"/>
      <c r="F3" s="1" t="s">
        <v>2</v>
      </c>
    </row>
    <row r="4" spans="1:6">
      <c r="B4" s="10"/>
      <c r="C4" s="10"/>
      <c r="D4" s="10"/>
      <c r="E4" s="10"/>
      <c r="F4" s="10"/>
    </row>
    <row r="5" spans="1:6">
      <c r="A5" t="s">
        <v>47</v>
      </c>
      <c r="B5" s="10"/>
      <c r="C5" s="10"/>
      <c r="D5" s="10">
        <v>121.99</v>
      </c>
      <c r="E5" s="10"/>
      <c r="F5" s="10"/>
    </row>
    <row r="6" spans="1:6">
      <c r="A6" t="s">
        <v>48</v>
      </c>
      <c r="C6" s="10"/>
      <c r="D6" s="10">
        <v>34.450000000000003</v>
      </c>
      <c r="E6" s="10"/>
      <c r="F6" s="10"/>
    </row>
    <row r="7" spans="1:6">
      <c r="A7" t="s">
        <v>53</v>
      </c>
      <c r="C7" s="10"/>
      <c r="D7" s="10">
        <v>31.64</v>
      </c>
      <c r="E7" s="10"/>
      <c r="F7" s="10"/>
    </row>
    <row r="8" spans="1:6">
      <c r="A8" t="s">
        <v>60</v>
      </c>
      <c r="B8" s="10"/>
      <c r="C8" s="10"/>
      <c r="D8" s="10">
        <v>6</v>
      </c>
      <c r="E8" s="10"/>
      <c r="F8" s="10"/>
    </row>
    <row r="9" spans="1:6">
      <c r="A9" t="s">
        <v>61</v>
      </c>
      <c r="B9" s="10">
        <v>0.05</v>
      </c>
      <c r="C9" s="10"/>
      <c r="D9" s="10"/>
      <c r="E9" s="10"/>
      <c r="F9" s="10"/>
    </row>
    <row r="10" spans="1:6">
      <c r="B10" s="10"/>
      <c r="C10" s="10"/>
      <c r="D10" s="10"/>
      <c r="E10" s="12"/>
      <c r="F10" s="12"/>
    </row>
    <row r="11" spans="1:6" ht="15" thickBot="1">
      <c r="B11" s="14">
        <f>SUM(B4:B10)</f>
        <v>0.05</v>
      </c>
      <c r="C11" s="15"/>
      <c r="D11" s="14">
        <f>SUM(D4:D10)</f>
        <v>194.07999999999998</v>
      </c>
      <c r="E11" s="10"/>
      <c r="F11" s="14">
        <f>B11-D11</f>
        <v>-194.02999999999997</v>
      </c>
    </row>
    <row r="12" spans="1:6" ht="15" thickTop="1"/>
  </sheetData>
  <mergeCells count="1">
    <mergeCell ref="B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zoomScaleNormal="100" workbookViewId="0">
      <selection activeCell="D13" sqref="D13"/>
    </sheetView>
  </sheetViews>
  <sheetFormatPr defaultColWidth="8.875" defaultRowHeight="14.25"/>
  <cols>
    <col min="1" max="1" width="30.625" bestFit="1" customWidth="1"/>
    <col min="4" max="4" width="9.125" style="10" bestFit="1" customWidth="1"/>
  </cols>
  <sheetData>
    <row r="1" spans="1:4" ht="15">
      <c r="A1" s="1" t="s">
        <v>44</v>
      </c>
    </row>
    <row r="2" spans="1:4" ht="15">
      <c r="A2" s="1"/>
    </row>
    <row r="3" spans="1:4" ht="15">
      <c r="A3" s="1" t="s">
        <v>31</v>
      </c>
      <c r="D3" s="10">
        <f>2030.13+2500.05</f>
        <v>4530.18</v>
      </c>
    </row>
    <row r="4" spans="1:4">
      <c r="B4" s="4"/>
      <c r="C4" s="4"/>
    </row>
    <row r="5" spans="1:4">
      <c r="A5" t="s">
        <v>26</v>
      </c>
      <c r="B5" s="4"/>
      <c r="C5" s="4"/>
      <c r="D5" s="10">
        <v>850</v>
      </c>
    </row>
    <row r="6" spans="1:4">
      <c r="B6" s="4"/>
      <c r="C6" s="4"/>
    </row>
    <row r="7" spans="1:4">
      <c r="A7" t="s">
        <v>28</v>
      </c>
      <c r="B7" s="4"/>
      <c r="C7" s="4"/>
      <c r="D7" s="10">
        <v>-100</v>
      </c>
    </row>
    <row r="8" spans="1:4">
      <c r="A8" t="s">
        <v>24</v>
      </c>
      <c r="B8" s="4"/>
      <c r="C8" s="4"/>
      <c r="D8" s="10">
        <v>-250</v>
      </c>
    </row>
    <row r="9" spans="1:4">
      <c r="A9" t="s">
        <v>25</v>
      </c>
      <c r="B9" s="4"/>
      <c r="C9" s="4"/>
      <c r="D9" s="10">
        <v>-3000</v>
      </c>
    </row>
    <row r="10" spans="1:4">
      <c r="A10" t="s">
        <v>46</v>
      </c>
      <c r="B10" s="4"/>
      <c r="C10" s="4"/>
      <c r="D10" s="10">
        <v>-225</v>
      </c>
    </row>
    <row r="11" spans="1:4">
      <c r="A11" t="s">
        <v>30</v>
      </c>
      <c r="D11" s="10">
        <v>-150</v>
      </c>
    </row>
    <row r="12" spans="1:4">
      <c r="A12" t="s">
        <v>45</v>
      </c>
      <c r="D12" s="10">
        <v>-400</v>
      </c>
    </row>
    <row r="14" spans="1:4">
      <c r="A14" t="s">
        <v>29</v>
      </c>
      <c r="D14" s="10">
        <v>-600</v>
      </c>
    </row>
    <row r="16" spans="1:4" ht="15.75" thickBot="1">
      <c r="A16" s="1" t="s">
        <v>32</v>
      </c>
      <c r="D16" s="14">
        <f>SUM(D3:D15)</f>
        <v>655.18000000000029</v>
      </c>
    </row>
    <row r="17" ht="15" thickTop="1"/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Cover</vt:lpstr>
      <vt:lpstr>Summary</vt:lpstr>
      <vt:lpstr>Membership</vt:lpstr>
      <vt:lpstr>Weekend Away</vt:lpstr>
      <vt:lpstr>Social Events</vt:lpstr>
      <vt:lpstr>Merchandise</vt:lpstr>
      <vt:lpstr>Miscellaneous</vt:lpstr>
      <vt:lpstr>Budget</vt:lpstr>
      <vt:lpstr>Cover!Print_Area</vt:lpstr>
      <vt:lpstr>Membership!Print_Area</vt:lpstr>
      <vt:lpstr>Merchandise!Print_Area</vt:lpstr>
      <vt:lpstr>Miscellaneous!Print_Area</vt:lpstr>
      <vt:lpstr>'Social Events'!Print_Area</vt:lpstr>
      <vt:lpstr>Summary!Print_Area</vt:lpstr>
      <vt:lpstr>'Weekend Away'!Print_Area</vt:lpstr>
    </vt:vector>
  </TitlesOfParts>
  <Company>Prudential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Loring</dc:creator>
  <cp:lastModifiedBy>James Baker</cp:lastModifiedBy>
  <cp:lastPrinted>2017-04-22T11:35:55Z</cp:lastPrinted>
  <dcterms:created xsi:type="dcterms:W3CDTF">2010-10-13T08:42:24Z</dcterms:created>
  <dcterms:modified xsi:type="dcterms:W3CDTF">2023-04-12T17:40:04Z</dcterms:modified>
</cp:coreProperties>
</file>